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ПЛАНОВО-ЭКОНОМИЧЕСКИЙ ОТДЕЛ\НПА\ПОРЯДОК ПО НАУЧНЫМ МЕРОПРИЯТИЯМ\Положение по научным мероприятиям и шаблоны расчетов 08.08.2024\"/>
    </mc:Choice>
  </mc:AlternateContent>
  <bookViews>
    <workbookView xWindow="0" yWindow="0" windowWidth="28770" windowHeight="12510" activeTab="1"/>
  </bookViews>
  <sheets>
    <sheet name="Шаблон меропр. без НДС" sheetId="1" r:id="rId1"/>
    <sheet name="Печатная форма меропр. без НДС" sheetId="2" r:id="rId2"/>
  </sheets>
  <definedNames>
    <definedName name="_xlnm.Print_Area" localSheetId="1">'Печатная форма меропр. без НДС'!$A$1:$D$19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3" i="1" s="1"/>
  <c r="B12" i="2"/>
  <c r="D8" i="2"/>
  <c r="D6" i="2"/>
  <c r="B26" i="1"/>
  <c r="D8" i="1"/>
  <c r="D10" i="1" s="1"/>
  <c r="D9" i="2" s="1"/>
  <c r="D7" i="2" l="1"/>
  <c r="D11" i="1"/>
  <c r="D10" i="2" s="1"/>
  <c r="B27" i="1"/>
  <c r="B24" i="1" s="1"/>
  <c r="B25" i="1" s="1"/>
  <c r="B16" i="1" l="1"/>
  <c r="B13" i="2" s="1"/>
</calcChain>
</file>

<file path=xl/sharedStrings.xml><?xml version="1.0" encoding="utf-8"?>
<sst xmlns="http://schemas.openxmlformats.org/spreadsheetml/2006/main" count="44" uniqueCount="29">
  <si>
    <t>Расчет обоснования цены участия в научном мероприятии (семинары, тренинги, мастер- классы)</t>
  </si>
  <si>
    <t>Наименование статьи расходов</t>
  </si>
  <si>
    <t>Предполагаемая сумма, руб.</t>
  </si>
  <si>
    <t xml:space="preserve">Заработная плата организаторов </t>
  </si>
  <si>
    <t>заполняется инициатором</t>
  </si>
  <si>
    <t>Начисления на оплату труда</t>
  </si>
  <si>
    <t>Прочие расходы (с указанием наименования)</t>
  </si>
  <si>
    <t>Общеуниверситетские расходы ( 24 %)***</t>
  </si>
  <si>
    <t>Итого</t>
  </si>
  <si>
    <t>Предполагаемое количество участников</t>
  </si>
  <si>
    <t>чел.</t>
  </si>
  <si>
    <t xml:space="preserve">Затраты на одного участника </t>
  </si>
  <si>
    <t>руб.</t>
  </si>
  <si>
    <t>Вспомогательная таблица для округления:</t>
  </si>
  <si>
    <t>цена участия</t>
  </si>
  <si>
    <t>кол-во участников</t>
  </si>
  <si>
    <t>зп</t>
  </si>
  <si>
    <t>Общеуниверситетские расходы ( 24 %)</t>
  </si>
  <si>
    <t>Приложение №2 к приказу от ____________ №   ______________</t>
  </si>
  <si>
    <t>о проведении научного мероприятия</t>
  </si>
  <si>
    <r>
      <t>Прочие расходы (</t>
    </r>
    <r>
      <rPr>
        <i/>
        <sz val="11"/>
        <color rgb="FFFF0000"/>
        <rFont val="Times New Roman"/>
        <family val="1"/>
        <charset val="204"/>
      </rPr>
      <t>указать наименование</t>
    </r>
    <r>
      <rPr>
        <sz val="11"/>
        <color theme="1"/>
        <rFont val="Times New Roman"/>
        <family val="1"/>
        <charset val="204"/>
      </rPr>
      <t>)</t>
    </r>
  </si>
  <si>
    <r>
      <t xml:space="preserve">Инициатор: </t>
    </r>
    <r>
      <rPr>
        <i/>
        <sz val="11"/>
        <color rgb="FFFF0000"/>
        <rFont val="Times New Roman"/>
        <family val="1"/>
        <charset val="204"/>
      </rPr>
      <t>Ф.И.О., телефон, электронная почта.</t>
    </r>
  </si>
  <si>
    <t xml:space="preserve">необходимо указать округленную сумму </t>
  </si>
  <si>
    <t xml:space="preserve">При округлении стоимости участия в мероприятии в приказе необходимо указывать скрорректированные суммы по статьям затрат  </t>
  </si>
  <si>
    <t>Инициатору необходимо заполнить предплагаемое количество участников и предполагаемые расходы.</t>
  </si>
  <si>
    <t>мастер- класс</t>
  </si>
  <si>
    <t>Расчет обоснования стоимости участия в научном мероприятии:</t>
  </si>
  <si>
    <t>Заполняется автоматически из таблицы на листе "Шаблон меропр. без НДС"</t>
  </si>
  <si>
    <r>
      <t xml:space="preserve">Наименование: </t>
    </r>
    <r>
      <rPr>
        <i/>
        <sz val="11"/>
        <color rgb="FFFF0000"/>
        <rFont val="Times New Roman"/>
        <family val="1"/>
        <charset val="204"/>
      </rPr>
      <t>(Указать наименование мероприятия)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</si>
</sst>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2" fillId="2" borderId="4" xfId="0" applyNumberFormat="1" applyFont="1" applyFill="1" applyBorder="1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4" fontId="2" fillId="3" borderId="4" xfId="0" applyNumberFormat="1" applyFont="1" applyFill="1" applyBorder="1"/>
    <xf numFmtId="0" fontId="0" fillId="0" borderId="5" xfId="0" applyBorder="1" applyAlignment="1">
      <alignment wrapText="1"/>
    </xf>
    <xf numFmtId="4" fontId="2" fillId="0" borderId="4" xfId="0" applyNumberFormat="1" applyFont="1" applyFill="1" applyBorder="1" applyProtection="1"/>
    <xf numFmtId="0" fontId="3" fillId="0" borderId="0" xfId="0" applyFont="1"/>
    <xf numFmtId="0" fontId="1" fillId="0" borderId="0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0" xfId="0" applyFont="1"/>
    <xf numFmtId="4" fontId="1" fillId="0" borderId="6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2" borderId="4" xfId="0" applyFont="1" applyFill="1" applyBorder="1"/>
    <xf numFmtId="0" fontId="1" fillId="0" borderId="4" xfId="0" applyFont="1" applyBorder="1"/>
    <xf numFmtId="4" fontId="1" fillId="0" borderId="4" xfId="0" applyNumberFormat="1" applyFont="1" applyBorder="1" applyAlignment="1"/>
    <xf numFmtId="4" fontId="2" fillId="0" borderId="4" xfId="0" applyNumberFormat="1" applyFont="1" applyBorder="1" applyAlignment="1"/>
    <xf numFmtId="0" fontId="2" fillId="0" borderId="0" xfId="0" applyFont="1" applyBorder="1" applyAlignment="1"/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0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49" fontId="2" fillId="0" borderId="0" xfId="0" applyNumberFormat="1" applyFont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3" fontId="1" fillId="0" borderId="4" xfId="0" applyNumberFormat="1" applyFont="1" applyFill="1" applyBorder="1" applyAlignment="1" applyProtection="1">
      <alignment horizontal="right"/>
    </xf>
    <xf numFmtId="3" fontId="1" fillId="0" borderId="4" xfId="0" applyNumberFormat="1" applyFont="1" applyFill="1" applyBorder="1" applyProtection="1"/>
    <xf numFmtId="0" fontId="2" fillId="0" borderId="0" xfId="0" applyFont="1" applyAlignment="1">
      <alignment wrapText="1"/>
    </xf>
    <xf numFmtId="0" fontId="1" fillId="0" borderId="1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21" sqref="D21"/>
    </sheetView>
  </sheetViews>
  <sheetFormatPr defaultRowHeight="15" x14ac:dyDescent="0.25"/>
  <cols>
    <col min="1" max="1" width="30.5703125" customWidth="1"/>
    <col min="2" max="2" width="18.140625" customWidth="1"/>
    <col min="3" max="3" width="12.85546875" customWidth="1"/>
    <col min="4" max="4" width="33.7109375" customWidth="1"/>
  </cols>
  <sheetData>
    <row r="1" spans="1:6" ht="32.25" customHeight="1" x14ac:dyDescent="0.25">
      <c r="A1" s="41" t="s">
        <v>24</v>
      </c>
      <c r="B1" s="41"/>
      <c r="C1" s="41"/>
      <c r="D1" s="41"/>
    </row>
    <row r="3" spans="1:6" ht="34.5" customHeight="1" x14ac:dyDescent="0.25">
      <c r="A3" s="42" t="s">
        <v>0</v>
      </c>
      <c r="B3" s="42"/>
      <c r="C3" s="42"/>
      <c r="D3" s="42"/>
    </row>
    <row r="6" spans="1:6" ht="22.5" customHeight="1" x14ac:dyDescent="0.25">
      <c r="A6" s="43" t="s">
        <v>1</v>
      </c>
      <c r="B6" s="44"/>
      <c r="C6" s="45"/>
      <c r="D6" s="19" t="s">
        <v>2</v>
      </c>
    </row>
    <row r="7" spans="1:6" x14ac:dyDescent="0.25">
      <c r="A7" s="46" t="s">
        <v>3</v>
      </c>
      <c r="B7" s="47"/>
      <c r="C7" s="48"/>
      <c r="D7" s="1">
        <v>9923.2000000000007</v>
      </c>
      <c r="E7" s="2" t="s">
        <v>4</v>
      </c>
      <c r="F7" s="3"/>
    </row>
    <row r="8" spans="1:6" x14ac:dyDescent="0.25">
      <c r="A8" s="46" t="s">
        <v>5</v>
      </c>
      <c r="B8" s="47"/>
      <c r="C8" s="48"/>
      <c r="D8" s="4">
        <f>D7*0.302</f>
        <v>2996.8063999999999</v>
      </c>
      <c r="E8" s="5"/>
    </row>
    <row r="9" spans="1:6" x14ac:dyDescent="0.25">
      <c r="A9" s="46" t="s">
        <v>6</v>
      </c>
      <c r="B9" s="47"/>
      <c r="C9" s="48"/>
      <c r="D9" s="1">
        <v>0</v>
      </c>
      <c r="E9" s="2" t="s">
        <v>4</v>
      </c>
    </row>
    <row r="10" spans="1:6" x14ac:dyDescent="0.25">
      <c r="A10" s="49" t="s">
        <v>7</v>
      </c>
      <c r="B10" s="50"/>
      <c r="C10" s="51"/>
      <c r="D10" s="6">
        <f>(D7+D9+D8)*100/76*0.24</f>
        <v>4080.0020210526318</v>
      </c>
    </row>
    <row r="11" spans="1:6" x14ac:dyDescent="0.25">
      <c r="A11" s="36" t="s">
        <v>8</v>
      </c>
      <c r="B11" s="37"/>
      <c r="C11" s="38"/>
      <c r="D11" s="33">
        <f>D7+D9+D10+D8</f>
        <v>17000.008421052633</v>
      </c>
    </row>
    <row r="12" spans="1:6" x14ac:dyDescent="0.25">
      <c r="A12" s="7"/>
      <c r="B12" s="7"/>
      <c r="C12" s="7"/>
      <c r="D12" s="7"/>
    </row>
    <row r="15" spans="1:6" ht="28.5" customHeight="1" x14ac:dyDescent="0.25">
      <c r="A15" s="27" t="s">
        <v>9</v>
      </c>
      <c r="B15" s="9">
        <v>20</v>
      </c>
      <c r="C15" s="10" t="s">
        <v>10</v>
      </c>
      <c r="D15" s="2" t="s">
        <v>4</v>
      </c>
    </row>
    <row r="16" spans="1:6" ht="28.5" customHeight="1" x14ac:dyDescent="0.25">
      <c r="A16" s="8" t="s">
        <v>11</v>
      </c>
      <c r="B16" s="11">
        <f>D11/B15</f>
        <v>850.00042105263162</v>
      </c>
      <c r="C16" s="10" t="s">
        <v>12</v>
      </c>
    </row>
    <row r="19" spans="1:6" x14ac:dyDescent="0.25">
      <c r="A19" s="10" t="s">
        <v>13</v>
      </c>
    </row>
    <row r="20" spans="1:6" x14ac:dyDescent="0.25">
      <c r="A20" s="12" t="s">
        <v>14</v>
      </c>
      <c r="B20" s="13">
        <v>850</v>
      </c>
      <c r="D20" s="39" t="s">
        <v>22</v>
      </c>
      <c r="E20" s="39"/>
      <c r="F20" s="39"/>
    </row>
    <row r="21" spans="1:6" x14ac:dyDescent="0.25">
      <c r="A21" s="12" t="s">
        <v>15</v>
      </c>
      <c r="B21" s="28">
        <f>B15</f>
        <v>20</v>
      </c>
      <c r="D21" s="29"/>
    </row>
    <row r="23" spans="1:6" ht="21" customHeight="1" x14ac:dyDescent="0.25">
      <c r="A23" s="14" t="s">
        <v>8</v>
      </c>
      <c r="B23" s="15">
        <f>B20*B21</f>
        <v>17000</v>
      </c>
      <c r="D23" s="40" t="s">
        <v>23</v>
      </c>
    </row>
    <row r="24" spans="1:6" x14ac:dyDescent="0.25">
      <c r="A24" s="12" t="s">
        <v>16</v>
      </c>
      <c r="B24" s="16">
        <f>(B23-B27-B26)*100/130.2</f>
        <v>9923.1950844854073</v>
      </c>
      <c r="D24" s="40"/>
    </row>
    <row r="25" spans="1:6" x14ac:dyDescent="0.25">
      <c r="A25" s="12" t="s">
        <v>5</v>
      </c>
      <c r="B25" s="16">
        <f>B24*0.302</f>
        <v>2996.8049155145927</v>
      </c>
      <c r="C25" s="17"/>
      <c r="D25" s="40"/>
    </row>
    <row r="26" spans="1:6" ht="30" x14ac:dyDescent="0.25">
      <c r="A26" s="31" t="s">
        <v>6</v>
      </c>
      <c r="B26" s="16">
        <f>D9</f>
        <v>0</v>
      </c>
      <c r="D26" s="40"/>
    </row>
    <row r="27" spans="1:6" ht="33" customHeight="1" x14ac:dyDescent="0.25">
      <c r="A27" s="32" t="s">
        <v>17</v>
      </c>
      <c r="B27" s="16">
        <f>B23*0.24</f>
        <v>4080</v>
      </c>
      <c r="D27" s="40"/>
    </row>
    <row r="28" spans="1:6" x14ac:dyDescent="0.25">
      <c r="D28" s="30"/>
    </row>
    <row r="29" spans="1:6" x14ac:dyDescent="0.25">
      <c r="D29" s="30"/>
    </row>
  </sheetData>
  <mergeCells count="10">
    <mergeCell ref="A11:C11"/>
    <mergeCell ref="D20:F20"/>
    <mergeCell ref="D23:D27"/>
    <mergeCell ref="A1:D1"/>
    <mergeCell ref="A3:D3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110" zoomScaleNormal="100" zoomScaleSheetLayoutView="110" workbookViewId="0">
      <selection activeCell="D15" sqref="D15"/>
    </sheetView>
  </sheetViews>
  <sheetFormatPr defaultRowHeight="15" x14ac:dyDescent="0.25"/>
  <cols>
    <col min="1" max="1" width="48.85546875" customWidth="1"/>
    <col min="2" max="2" width="15.85546875" customWidth="1"/>
    <col min="3" max="3" width="9.7109375" customWidth="1"/>
    <col min="4" max="4" width="28.85546875" customWidth="1"/>
    <col min="5" max="5" width="19.7109375" customWidth="1"/>
  </cols>
  <sheetData>
    <row r="1" spans="1:5" x14ac:dyDescent="0.25">
      <c r="A1" s="54" t="s">
        <v>18</v>
      </c>
      <c r="B1" s="54"/>
      <c r="C1" s="54"/>
      <c r="D1" s="54"/>
    </row>
    <row r="2" spans="1:5" x14ac:dyDescent="0.25">
      <c r="A2" s="54" t="s">
        <v>19</v>
      </c>
      <c r="B2" s="54"/>
      <c r="C2" s="54"/>
      <c r="D2" s="54"/>
    </row>
    <row r="3" spans="1:5" ht="15" customHeight="1" x14ac:dyDescent="0.25">
      <c r="A3" s="53" t="s">
        <v>26</v>
      </c>
      <c r="B3" s="53"/>
      <c r="C3" s="53"/>
      <c r="D3" s="35" t="s">
        <v>25</v>
      </c>
    </row>
    <row r="4" spans="1:5" x14ac:dyDescent="0.25">
      <c r="A4" s="55" t="s">
        <v>28</v>
      </c>
      <c r="B4" s="55"/>
      <c r="C4" s="55"/>
      <c r="D4" s="55"/>
    </row>
    <row r="5" spans="1:5" ht="23.25" customHeight="1" x14ac:dyDescent="0.25">
      <c r="A5" s="43" t="s">
        <v>1</v>
      </c>
      <c r="B5" s="44"/>
      <c r="C5" s="45"/>
      <c r="D5" s="19" t="s">
        <v>2</v>
      </c>
      <c r="E5" s="52" t="s">
        <v>27</v>
      </c>
    </row>
    <row r="6" spans="1:5" ht="15" customHeight="1" x14ac:dyDescent="0.25">
      <c r="A6" s="46" t="s">
        <v>3</v>
      </c>
      <c r="B6" s="47"/>
      <c r="C6" s="48"/>
      <c r="D6" s="4">
        <f>'Шаблон меропр. без НДС'!D7</f>
        <v>9923.2000000000007</v>
      </c>
      <c r="E6" s="52"/>
    </row>
    <row r="7" spans="1:5" ht="15" customHeight="1" x14ac:dyDescent="0.25">
      <c r="A7" s="46" t="s">
        <v>5</v>
      </c>
      <c r="B7" s="47"/>
      <c r="C7" s="48"/>
      <c r="D7" s="4">
        <f>'Шаблон меропр. без НДС'!D8</f>
        <v>2996.8063999999999</v>
      </c>
      <c r="E7" s="52"/>
    </row>
    <row r="8" spans="1:5" x14ac:dyDescent="0.25">
      <c r="A8" s="46" t="s">
        <v>20</v>
      </c>
      <c r="B8" s="47"/>
      <c r="C8" s="48"/>
      <c r="D8" s="4">
        <f>'Шаблон меропр. без НДС'!D9</f>
        <v>0</v>
      </c>
      <c r="E8" s="52"/>
    </row>
    <row r="9" spans="1:5" x14ac:dyDescent="0.25">
      <c r="A9" s="49" t="s">
        <v>17</v>
      </c>
      <c r="B9" s="50"/>
      <c r="C9" s="51"/>
      <c r="D9" s="6">
        <f>'Шаблон меропр. без НДС'!D10</f>
        <v>4080.0020210526318</v>
      </c>
      <c r="E9" s="52"/>
    </row>
    <row r="10" spans="1:5" x14ac:dyDescent="0.25">
      <c r="A10" s="36" t="s">
        <v>8</v>
      </c>
      <c r="B10" s="37"/>
      <c r="C10" s="38"/>
      <c r="D10" s="34">
        <f>'Шаблон меропр. без НДС'!D11</f>
        <v>17000.008421052633</v>
      </c>
      <c r="E10" s="52"/>
    </row>
    <row r="11" spans="1:5" x14ac:dyDescent="0.25">
      <c r="A11" s="18"/>
      <c r="B11" s="18"/>
      <c r="C11" s="18"/>
      <c r="D11" s="18"/>
    </row>
    <row r="12" spans="1:5" x14ac:dyDescent="0.25">
      <c r="A12" s="20" t="s">
        <v>9</v>
      </c>
      <c r="B12" s="21">
        <f>'Шаблон меропр. без НДС'!B15</f>
        <v>20</v>
      </c>
      <c r="C12" s="20" t="s">
        <v>10</v>
      </c>
      <c r="D12" s="22"/>
    </row>
    <row r="13" spans="1:5" x14ac:dyDescent="0.25">
      <c r="A13" s="20" t="s">
        <v>11</v>
      </c>
      <c r="B13" s="23">
        <f>'Шаблон меропр. без НДС'!B16</f>
        <v>850.00042105263162</v>
      </c>
      <c r="C13" s="20" t="s">
        <v>12</v>
      </c>
      <c r="D13" s="24"/>
    </row>
    <row r="14" spans="1:5" x14ac:dyDescent="0.25">
      <c r="A14" s="25"/>
      <c r="B14" s="25"/>
      <c r="C14" s="25"/>
      <c r="D14" s="24"/>
    </row>
    <row r="15" spans="1:5" x14ac:dyDescent="0.25">
      <c r="A15" s="18"/>
      <c r="B15" s="26"/>
      <c r="C15" s="26"/>
      <c r="D15" s="26"/>
    </row>
    <row r="16" spans="1:5" ht="123" customHeight="1" x14ac:dyDescent="0.25">
      <c r="A16" s="26"/>
    </row>
    <row r="18" spans="1:1" ht="20.25" customHeight="1" x14ac:dyDescent="0.25">
      <c r="A18" s="26" t="s">
        <v>21</v>
      </c>
    </row>
    <row r="19" spans="1:1" x14ac:dyDescent="0.25">
      <c r="A19" s="18"/>
    </row>
  </sheetData>
  <mergeCells count="11">
    <mergeCell ref="A9:C9"/>
    <mergeCell ref="A10:C10"/>
    <mergeCell ref="E5:E10"/>
    <mergeCell ref="A3:C3"/>
    <mergeCell ref="A1:D1"/>
    <mergeCell ref="A2:D2"/>
    <mergeCell ref="A5:C5"/>
    <mergeCell ref="A6:C6"/>
    <mergeCell ref="A7:C7"/>
    <mergeCell ref="A8:C8"/>
    <mergeCell ref="A4:D4"/>
  </mergeCells>
  <dataValidations count="1">
    <dataValidation type="list" allowBlank="1" showInputMessage="1" showErrorMessage="1" sqref="D3">
      <formula1>"семинар, тренинг, мастер- класс"</formula1>
    </dataValidation>
  </dataValidation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Шаблон меропр. без НДС</vt:lpstr>
      <vt:lpstr>Печатная форма меропр. без НДС</vt:lpstr>
      <vt:lpstr>'Печатная форма меропр. без НДС'!Область_печати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2024-08-05T12:55:32Z</cp:lastPrinted>
  <dcterms:created xsi:type="dcterms:W3CDTF">2024-08-05T12:41:39Z</dcterms:created>
  <dcterms:modified xsi:type="dcterms:W3CDTF">2024-08-09T09:38:53Z</dcterms:modified>
</cp:coreProperties>
</file>